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18109\Documents\Tomek\Tomek2\Wnioski,zamówienia\na stronę\TechSpec\akumulatory\"/>
    </mc:Choice>
  </mc:AlternateContent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0" yWindow="0" windowWidth="12180" windowHeight="3195"/>
  </bookViews>
  <sheets>
    <sheet name="Arkusz1" sheetId="1" r:id="rId1"/>
  </sheets>
  <definedNames>
    <definedName name="_xlnm.Print_Area" localSheetId="0">Arkusz1!$A$1:$G$39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F26" i="1" l="1"/>
  <c r="E28" i="1"/>
  <c r="F28" i="1" s="1"/>
  <c r="K1" i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  <c r="A30" i="1" s="1"/>
</calcChain>
</file>

<file path=xl/sharedStrings.xml><?xml version="1.0" encoding="utf-8"?>
<sst xmlns="http://schemas.openxmlformats.org/spreadsheetml/2006/main" count="42" uniqueCount="42">
  <si>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</si>
  <si>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</si>
  <si>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</si>
  <si>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</si>
  <si>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e-mail: tomasz.lysiak@strazgraniczna.pl, tel. stac.: 22 500 3177, tel. kom.: 797 338 100</t>
  </si>
  <si>
    <t>II. Szczegóły dotyczące realizacji zamówienia:</t>
  </si>
  <si>
    <r>
      <t>V. Oświadczam, że wyrażam zgodę na udostępnienie moich danych osobowych przez Nadwiślański Oddział Straży Granicznej im. Powstania Warszawskiego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</si>
  <si>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</si>
  <si>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</si>
  <si>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</si>
  <si>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</si>
  <si>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</si>
  <si>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</si>
  <si>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</si>
  <si>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IV. Oferuję wykonanie przedmiotu zamówienia: proszę wypełnic zamieszczoną poniżej tabelę.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</si>
  <si>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</si>
  <si>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</si>
  <si>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</si>
  <si>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</si>
  <si>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</si>
  <si>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</si>
  <si>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</si>
  <si>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</si>
  <si>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</si>
  <si>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</si>
  <si>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</si>
  <si>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</si>
  <si>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</si>
  <si>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</si>
  <si>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</si>
  <si>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</si>
  <si>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</si>
  <si>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</si>
  <si>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</si>
  <si>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</si>
  <si>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1. dostawa na koszt Wykonawcy.
2. F-ra płatna przelewem na konto wskazane przez Wykonawcę w terminie 14 dni od dnia otrzymania przedmiotu zamówienia oraz prawidłowo wystawionej f-ry VAT.</t>
  </si>
  <si>
    <t>………………..</t>
  </si>
  <si>
    <t>Panasonic liitokala ogniwo li-ion NCR18650; 3400mAh 3.7V</t>
  </si>
  <si>
    <t>FORMULARZ OFERTOWY do zamówienia nr 64/ZM/2024
dotyczący sprzedaży i dostawy 400 szt. akumulatorów Panasonic liitokala ogniwo li-ion NCR18650B; 3400mAh 3.7V</t>
  </si>
  <si>
    <t>2. podpisaną przez oferenta ofertę należy wysłać na adres e-mail: tomasz.lysiak@strazgraniczna.pl do dnia 27.10.2025 r. do godz. 14.00</t>
  </si>
  <si>
    <r>
      <t>I. Nazwa i nr zamówienia: Ogłoszenie n</t>
    </r>
    <r>
      <rPr>
        <sz val="11"/>
        <rFont val="Times New Roman"/>
        <family val="1"/>
        <charset val="238"/>
      </rPr>
      <t xml:space="preserve">r 64/ZM/2025 </t>
    </r>
    <r>
      <rPr>
        <sz val="11"/>
        <color theme="1"/>
        <rFont val="Times New Roman"/>
        <family val="1"/>
        <charset val="238"/>
      </rPr>
      <t>- sprzedaż i dostawa 400 szt. akumulatorów Panasonic NCR18650B; 3400mAh 3.7V.</t>
    </r>
  </si>
  <si>
    <r>
      <t xml:space="preserve">III. Oświadczam, iż zapoznałem się i akceptuję warunki dotyczące realizacji przedmiotu zamówienia przedstawione w ogłoszeniu o zamówieniu </t>
    </r>
    <r>
      <rPr>
        <sz val="11"/>
        <rFont val="Times New Roman"/>
        <family val="1"/>
        <charset val="238"/>
      </rPr>
      <t xml:space="preserve">nr 64/ZM/2025.
</t>
    </r>
    <r>
      <rPr>
        <sz val="11"/>
        <color theme="1"/>
        <rFont val="Times New Roman"/>
        <family val="1"/>
        <charset val="238"/>
      </rPr>
      <t>Oświadczam, iż zapoznałem się z klauzulą informacyjną RODO załączoną do ogłoszenia o zamówieniu nr 6</t>
    </r>
    <r>
      <rPr>
        <sz val="11"/>
        <rFont val="Times New Roman"/>
        <family val="1"/>
        <charset val="238"/>
      </rPr>
      <t>4/ZM/2025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</si>
</sst>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&quot; &quot;??/16"/>
  </numFmts>
  <fonts count="9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2" borderId="0" xfId="0" applyFont="1" applyFill="1" applyBorder="1" applyProtection="1"/>
    <xf numFmtId="4" fontId="8" fillId="3" borderId="0" xfId="0" applyNumberFormat="1" applyFont="1" applyFill="1" applyBorder="1" applyProtection="1">
      <protection locked="0"/>
    </xf>
    <xf numFmtId="4" fontId="8" fillId="2" borderId="0" xfId="0" applyNumberFormat="1" applyFont="1" applyFill="1" applyBorder="1" applyProtection="1"/>
    <xf numFmtId="4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165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Protection="1"/>
    <xf numFmtId="0" fontId="8" fillId="3" borderId="0" xfId="0" applyFont="1" applyFill="1" applyBorder="1" applyProtection="1"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view="pageBreakPreview" zoomScale="130" zoomScaleNormal="100" zoomScaleSheetLayoutView="130" workbookViewId="0">
      <selection activeCell="A23" sqref="A23:G23"/>
    </sheetView>
  </sheetViews>
  <sheetFormatPr defaultRowHeight="15" x14ac:dyDescent="0.25"/>
  <cols>
    <col min="1" max="1" width="3.42578125" customWidth="1"/>
    <col min="2" max="2" width="33.42578125" customWidth="1"/>
    <col min="3" max="3" width="4.85546875" bestFit="1" customWidth="1"/>
    <col min="4" max="6" width="14.42578125" customWidth="1"/>
    <col min="7" max="7" width="10.140625" bestFit="1" customWidth="1"/>
  </cols>
  <sheetData>
    <row r="1" spans="1:17" x14ac:dyDescent="0.25">
      <c r="B1" s="23"/>
      <c r="C1" s="23"/>
      <c r="D1" s="23"/>
      <c r="E1" s="23" t="s">
        <v>34</v>
      </c>
      <c r="F1" s="24" t="s">
        <v>36</v>
      </c>
      <c r="J1" s="12" t="s">
        <v>15</v>
      </c>
      <c r="K1" s="13">
        <f>F28</f>
        <v>0</v>
      </c>
      <c r="L1" s="14"/>
      <c r="M1" s="12"/>
      <c r="N1" s="12"/>
      <c r="O1" s="12"/>
      <c r="P1" s="12"/>
      <c r="Q1" s="12"/>
    </row>
    <row r="2" spans="1:17" x14ac:dyDescent="0.25">
      <c r="A2" s="1"/>
      <c r="J2" s="12"/>
      <c r="K2" s="14"/>
      <c r="L2" s="15" t="s">
        <v>16</v>
      </c>
      <c r="M2" s="16" t="s">
        <v>17</v>
      </c>
      <c r="N2" s="16" t="s">
        <v>18</v>
      </c>
      <c r="O2" s="16" t="s">
        <v>19</v>
      </c>
      <c r="P2" s="16" t="s">
        <v>20</v>
      </c>
      <c r="Q2" s="16" t="s">
        <v>21</v>
      </c>
    </row>
    <row r="3" spans="1:17" ht="32.25" customHeight="1" x14ac:dyDescent="0.25">
      <c r="A3" s="32" t="s">
        <v>38</v>
      </c>
      <c r="B3" s="33"/>
      <c r="C3" s="33"/>
      <c r="D3" s="33"/>
      <c r="E3" s="33"/>
      <c r="F3" s="33"/>
      <c r="G3" s="33"/>
      <c r="J3" s="12" t="s">
        <v>22</v>
      </c>
      <c r="K3" s="12"/>
      <c r="L3" s="17"/>
      <c r="M3" s="16">
        <f>ROUND((K1-INT(K1))*100,0)</f>
        <v>0</v>
      </c>
      <c r="N3" s="16">
        <f>IF(K1&gt;=1,VALUE(RIGHT(LEFT(INT(K1),LEN(INT(K1))),3)),0)</f>
        <v>0</v>
      </c>
      <c r="O3" s="16">
        <f>IF(K1&gt;=1000,VALUE(TEXT(RIGHT(LEFT(INT(K1),LEN(INT(K1))-3),3),"000")),0)</f>
        <v>0</v>
      </c>
      <c r="P3" s="16">
        <f>IF(K1&gt;=1000000,VALUE(TEXT(RIGHT(LEFT(INT(K1),LEN(INT(K1))-6),3),"000")),0)</f>
        <v>0</v>
      </c>
      <c r="Q3" s="16">
        <f>IF(K1&gt;=1000000000,VALUE(TEXT(RIGHT(LEFT(INT(K1),LEN(INT(K1))-9),3),"000")),0)</f>
        <v>0</v>
      </c>
    </row>
    <row r="4" spans="1:17" x14ac:dyDescent="0.25">
      <c r="J4" s="12" t="s">
        <v>23</v>
      </c>
      <c r="K4" s="12"/>
      <c r="L4" s="12" t="str">
        <f>ROUND((K1-INT(K1))*100,0)&amp;"/"&amp;100 &amp; " groszy"</f>
        <v>0/100 groszy</v>
      </c>
      <c r="M4" s="12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12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12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12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12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x14ac:dyDescent="0.25">
      <c r="A5" s="2" t="s">
        <v>0</v>
      </c>
      <c r="J5" s="12"/>
      <c r="K5" s="12"/>
      <c r="L5" s="12" t="str">
        <f>TEXT(ROUND((K1-INT(K1))*100,0),"00")&amp;"/"&amp;"100"</f>
        <v>00/100</v>
      </c>
      <c r="M5" s="12"/>
      <c r="N5" s="12"/>
      <c r="O5" s="12"/>
      <c r="P5" s="12"/>
      <c r="Q5" s="12"/>
    </row>
    <row r="6" spans="1:17" ht="20.25" customHeight="1" x14ac:dyDescent="0.25">
      <c r="A6" s="34" t="s">
        <v>1</v>
      </c>
      <c r="B6" s="34"/>
      <c r="C6" s="34"/>
      <c r="D6" s="34"/>
      <c r="E6" s="34"/>
      <c r="F6" s="34"/>
      <c r="G6" s="34"/>
      <c r="J6" s="18" t="s">
        <v>24</v>
      </c>
      <c r="K6" s="1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19"/>
      <c r="M6" s="19"/>
      <c r="N6" s="19"/>
      <c r="O6" s="19"/>
      <c r="P6" s="19"/>
      <c r="Q6" s="19"/>
    </row>
    <row r="7" spans="1:17" x14ac:dyDescent="0.25">
      <c r="A7" s="34" t="s">
        <v>2</v>
      </c>
      <c r="B7" s="34"/>
      <c r="C7" s="34"/>
      <c r="D7" s="34"/>
      <c r="E7" s="34"/>
      <c r="F7" s="34"/>
      <c r="G7" s="34"/>
      <c r="J7" s="18" t="s">
        <v>25</v>
      </c>
      <c r="K7" s="1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19"/>
      <c r="M7" s="19"/>
      <c r="N7" s="19"/>
      <c r="O7" s="19"/>
      <c r="P7" s="19"/>
      <c r="Q7" s="19"/>
    </row>
    <row r="8" spans="1:17" x14ac:dyDescent="0.25">
      <c r="A8" s="34" t="s">
        <v>3</v>
      </c>
      <c r="B8" s="34"/>
      <c r="C8" s="34"/>
      <c r="D8" s="34"/>
      <c r="E8" s="34"/>
      <c r="F8" s="34"/>
      <c r="G8" s="34"/>
      <c r="J8" s="18" t="s">
        <v>26</v>
      </c>
      <c r="K8" s="1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19"/>
      <c r="M8" s="19"/>
      <c r="N8" s="19"/>
      <c r="O8" s="19"/>
      <c r="P8" s="19"/>
      <c r="Q8" s="19"/>
    </row>
    <row r="9" spans="1:17" x14ac:dyDescent="0.25">
      <c r="A9" s="27" t="s">
        <v>4</v>
      </c>
      <c r="B9" s="27"/>
      <c r="C9" s="27"/>
      <c r="D9" s="27"/>
      <c r="E9" s="27"/>
      <c r="F9" s="27"/>
      <c r="G9" s="27"/>
    </row>
    <row r="11" spans="1:17" x14ac:dyDescent="0.25">
      <c r="A11" s="21" t="s">
        <v>29</v>
      </c>
      <c r="B11" s="22"/>
      <c r="C11" s="22"/>
      <c r="D11" s="22"/>
      <c r="E11" s="22"/>
      <c r="F11" s="22"/>
      <c r="G11" s="22"/>
    </row>
    <row r="12" spans="1:17" x14ac:dyDescent="0.25">
      <c r="A12" s="23" t="s">
        <v>31</v>
      </c>
      <c r="B12" s="22"/>
      <c r="C12" s="22"/>
      <c r="D12" s="22"/>
      <c r="E12" s="22"/>
      <c r="F12" s="22"/>
      <c r="G12" s="22"/>
    </row>
    <row r="13" spans="1:17" x14ac:dyDescent="0.25">
      <c r="A13" s="23" t="s">
        <v>32</v>
      </c>
      <c r="B13" s="22"/>
      <c r="C13" s="22"/>
      <c r="D13" s="22"/>
      <c r="E13" s="22"/>
      <c r="F13" s="22"/>
      <c r="G13" s="22"/>
    </row>
    <row r="14" spans="1:17" x14ac:dyDescent="0.25">
      <c r="A14" s="23"/>
      <c r="B14" s="22"/>
      <c r="C14" s="22"/>
      <c r="D14" s="22"/>
      <c r="E14" s="22"/>
      <c r="F14" s="22"/>
      <c r="G14" s="22"/>
    </row>
    <row r="15" spans="1:17" x14ac:dyDescent="0.25">
      <c r="A15" s="23" t="s">
        <v>33</v>
      </c>
      <c r="B15" s="22"/>
      <c r="C15" s="22"/>
      <c r="D15" s="22"/>
      <c r="E15" s="22"/>
      <c r="F15" s="22"/>
      <c r="G15" s="22"/>
    </row>
    <row r="16" spans="1:17" x14ac:dyDescent="0.25">
      <c r="A16" s="35" t="s">
        <v>28</v>
      </c>
      <c r="B16" s="35"/>
      <c r="C16" s="35"/>
      <c r="D16" s="35"/>
      <c r="E16" s="35"/>
      <c r="F16" s="35"/>
      <c r="G16" s="35"/>
    </row>
    <row r="18" spans="1:7" ht="34.5" customHeight="1" x14ac:dyDescent="0.25">
      <c r="A18" s="30" t="s">
        <v>40</v>
      </c>
      <c r="B18" s="30"/>
      <c r="C18" s="30"/>
      <c r="D18" s="30"/>
      <c r="E18" s="30"/>
      <c r="F18" s="30"/>
      <c r="G18" s="30"/>
    </row>
    <row r="19" spans="1:7" x14ac:dyDescent="0.25">
      <c r="A19" s="34" t="s">
        <v>5</v>
      </c>
      <c r="B19" s="34"/>
      <c r="C19" s="34"/>
      <c r="D19" s="34"/>
      <c r="E19" s="34"/>
      <c r="F19" s="34"/>
      <c r="G19" s="34"/>
    </row>
    <row r="20" spans="1:7" ht="51.75" customHeight="1" x14ac:dyDescent="0.25">
      <c r="A20" s="29" t="s">
        <v>35</v>
      </c>
      <c r="B20" s="36"/>
      <c r="C20" s="36"/>
      <c r="D20" s="36"/>
      <c r="E20" s="36"/>
      <c r="F20" s="36"/>
      <c r="G20" s="36"/>
    </row>
    <row r="21" spans="1:7" ht="30.75" customHeight="1" x14ac:dyDescent="0.25">
      <c r="A21" s="30" t="s">
        <v>39</v>
      </c>
      <c r="B21" s="30"/>
      <c r="C21" s="30"/>
      <c r="D21" s="30"/>
      <c r="E21" s="30"/>
      <c r="F21" s="30"/>
      <c r="G21" s="30"/>
    </row>
    <row r="22" spans="1:7" ht="62.25" customHeight="1" x14ac:dyDescent="0.25">
      <c r="A22" s="29" t="s">
        <v>41</v>
      </c>
      <c r="B22" s="29"/>
      <c r="C22" s="29"/>
      <c r="D22" s="29"/>
      <c r="E22" s="29"/>
      <c r="F22" s="29"/>
      <c r="G22" s="29"/>
    </row>
    <row r="23" spans="1:7" x14ac:dyDescent="0.25">
      <c r="A23" s="29" t="s">
        <v>14</v>
      </c>
      <c r="B23" s="29"/>
      <c r="C23" s="29"/>
      <c r="D23" s="29"/>
      <c r="E23" s="29"/>
      <c r="F23" s="29"/>
      <c r="G23" s="29"/>
    </row>
    <row r="24" spans="1:7" x14ac:dyDescent="0.25">
      <c r="A24" s="31" t="s">
        <v>7</v>
      </c>
      <c r="B24" s="31"/>
      <c r="C24" s="31"/>
      <c r="D24" s="31"/>
      <c r="E24" s="31"/>
      <c r="F24" s="31"/>
    </row>
    <row r="25" spans="1:7" x14ac:dyDescent="0.25">
      <c r="A25" s="3" t="s">
        <v>8</v>
      </c>
      <c r="B25" s="3"/>
      <c r="C25" s="3" t="s">
        <v>9</v>
      </c>
      <c r="D25" s="4" t="s">
        <v>10</v>
      </c>
      <c r="E25" s="4" t="s">
        <v>11</v>
      </c>
      <c r="F25" s="4" t="s">
        <v>12</v>
      </c>
    </row>
    <row r="26" spans="1:7" ht="30" x14ac:dyDescent="0.25">
      <c r="A26" s="3">
        <v>1</v>
      </c>
      <c r="B26" s="5" t="s">
        <v>37</v>
      </c>
      <c r="C26" s="3">
        <v>400</v>
      </c>
      <c r="D26" s="20">
        <v>0</v>
      </c>
      <c r="E26" s="6">
        <f>D26*C26</f>
        <v>0</v>
      </c>
      <c r="F26" s="6">
        <f>E26*1.23</f>
        <v>0</v>
      </c>
    </row>
    <row r="27" spans="1:7" ht="3.75" customHeight="1" x14ac:dyDescent="0.25">
      <c r="A27" s="7"/>
      <c r="B27" s="8"/>
      <c r="C27" s="7"/>
      <c r="D27" s="9"/>
      <c r="E27" s="9"/>
      <c r="F27" s="9"/>
    </row>
    <row r="28" spans="1:7" x14ac:dyDescent="0.25">
      <c r="A28" s="7"/>
      <c r="B28" s="28" t="s">
        <v>13</v>
      </c>
      <c r="C28" s="28"/>
      <c r="D28" s="28"/>
      <c r="E28" s="10">
        <f>SUM(E26:E27)</f>
        <v>0</v>
      </c>
      <c r="F28" s="10">
        <f>E28*1.23</f>
        <v>0</v>
      </c>
    </row>
    <row r="29" spans="1:7" ht="3.75" customHeight="1" x14ac:dyDescent="0.25"/>
    <row r="30" spans="1:7" x14ac:dyDescent="0.25">
      <c r="A30" s="25" t="str">
        <f>"słownie: "&amp;K8</f>
        <v xml:space="preserve">słownie: </v>
      </c>
      <c r="B30" s="25"/>
      <c r="C30" s="25"/>
      <c r="D30" s="25"/>
      <c r="E30" s="25"/>
      <c r="F30" s="25"/>
      <c r="G30" s="25"/>
    </row>
    <row r="31" spans="1:7" ht="15.75" x14ac:dyDescent="0.25">
      <c r="B31" s="11"/>
    </row>
    <row r="32" spans="1:7" ht="60.75" customHeight="1" x14ac:dyDescent="0.25">
      <c r="A32" s="29" t="s">
        <v>6</v>
      </c>
      <c r="B32" s="29"/>
      <c r="C32" s="29"/>
      <c r="D32" s="29"/>
      <c r="E32" s="29"/>
      <c r="F32" s="29"/>
      <c r="G32" s="29"/>
    </row>
    <row r="33" spans="1:7" x14ac:dyDescent="0.25">
      <c r="A33" s="27"/>
      <c r="B33" s="27"/>
      <c r="C33" s="27"/>
      <c r="D33" s="27"/>
      <c r="E33" s="27"/>
      <c r="F33" s="27"/>
      <c r="G33" s="27"/>
    </row>
    <row r="38" spans="1:7" x14ac:dyDescent="0.25">
      <c r="D38" s="26" t="s">
        <v>27</v>
      </c>
      <c r="E38" s="26"/>
      <c r="F38" s="26"/>
    </row>
    <row r="39" spans="1:7" x14ac:dyDescent="0.25">
      <c r="D39" s="26" t="s">
        <v>30</v>
      </c>
      <c r="E39" s="26"/>
      <c r="F39" s="26"/>
    </row>
  </sheetData>
  <mergeCells count="19">
    <mergeCell ref="A18:G18"/>
    <mergeCell ref="A24:F24"/>
    <mergeCell ref="A3:G3"/>
    <mergeCell ref="A6:G6"/>
    <mergeCell ref="A7:G7"/>
    <mergeCell ref="A8:G8"/>
    <mergeCell ref="A9:G9"/>
    <mergeCell ref="A16:G16"/>
    <mergeCell ref="A19:G19"/>
    <mergeCell ref="A20:G20"/>
    <mergeCell ref="A21:G21"/>
    <mergeCell ref="A22:G22"/>
    <mergeCell ref="A23:G23"/>
    <mergeCell ref="A30:G30"/>
    <mergeCell ref="D39:F39"/>
    <mergeCell ref="D38:F38"/>
    <mergeCell ref="A33:G33"/>
    <mergeCell ref="B28:D28"/>
    <mergeCell ref="A32:G32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Łysiak Tomasz</cp:lastModifiedBy>
  <cp:lastPrinted>2024-09-11T08:48:48Z</cp:lastPrinted>
  <dcterms:created xsi:type="dcterms:W3CDTF">2024-07-03T09:56:48Z</dcterms:created>
  <dcterms:modified xsi:type="dcterms:W3CDTF">2025-10-22T10:56:28Z</dcterms:modified>
</cp:coreProperties>
</file>